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4565" activeTab="0"/>
  </bookViews>
  <sheets>
    <sheet name="Dati" sheetId="1" r:id="rId1"/>
  </sheets>
  <definedNames>
    <definedName name="_xlnm.Print_Area" localSheetId="0">'Dati'!$A$1:$C$83</definedName>
  </definedNames>
  <calcPr fullCalcOnLoad="1"/>
</workbook>
</file>

<file path=xl/sharedStrings.xml><?xml version="1.0" encoding="utf-8"?>
<sst xmlns="http://schemas.openxmlformats.org/spreadsheetml/2006/main" count="165" uniqueCount="48">
  <si>
    <t>Programmas, apakšprogrammas kods</t>
  </si>
  <si>
    <t>Nosaukums</t>
  </si>
  <si>
    <t>2011.gada plāns</t>
  </si>
  <si>
    <t>    P0</t>
  </si>
  <si>
    <t>Resursi izdevumu segšanai</t>
  </si>
  <si>
    <t>      A700</t>
  </si>
  <si>
    <t>Dotācija no vispārējiem ieņēmumiem</t>
  </si>
  <si>
    <t>      21710</t>
  </si>
  <si>
    <t>Vispārējā kārtībā sadalāmā dotācija no vispārējiem ieņēmumiem</t>
  </si>
  <si>
    <t>    B000</t>
  </si>
  <si>
    <t>Izdevumi – kopā</t>
  </si>
  <si>
    <t>      B100</t>
  </si>
  <si>
    <t>Uzturēšanas izdevumi</t>
  </si>
  <si>
    <t>        B110</t>
  </si>
  <si>
    <t>Kārtējie izdevumi</t>
  </si>
  <si>
    <t>        1000</t>
  </si>
  <si>
    <t>Atlīdzība</t>
  </si>
  <si>
    <t>        1100</t>
  </si>
  <si>
    <t>Atalgojums</t>
  </si>
  <si>
    <t>       2000</t>
  </si>
  <si>
    <t>Preces un pakalpojumi</t>
  </si>
  <si>
    <t>        B130</t>
  </si>
  <si>
    <t>Subsīdijas, dotācijas un sociālie pabalsti</t>
  </si>
  <si>
    <t>        6000</t>
  </si>
  <si>
    <t>Sociālie pabalsti</t>
  </si>
  <si>
    <t>      B200</t>
  </si>
  <si>
    <t>Kapitālie izdevumi</t>
  </si>
  <si>
    <t>        B210</t>
  </si>
  <si>
    <t>Pamatkapitāla veidošana</t>
  </si>
  <si>
    <t> 03.00.00</t>
  </si>
  <si>
    <t>Vēsturnieku komisijas darbības nodrošināšana</t>
  </si>
  <si>
    <t>       1000</t>
  </si>
  <si>
    <t>         1100</t>
  </si>
  <si>
    <t>        2000</t>
  </si>
  <si>
    <t> 04.00.00</t>
  </si>
  <si>
    <t>Valsts prezidenta darbības nodrošināšana</t>
  </si>
  <si>
    <t> 05.00.00</t>
  </si>
  <si>
    <t>Valsts valodas komisijas darbības nodrošināšana</t>
  </si>
  <si>
    <t> 06.00.00</t>
  </si>
  <si>
    <t>Stratēģiskās analīzes komisijas darbības nodrošināšana</t>
  </si>
  <si>
    <t> 07.00.00</t>
  </si>
  <si>
    <t>Valsts heraldikas komisijas darbības nodrošināšana</t>
  </si>
  <si>
    <t>99.00.00.</t>
  </si>
  <si>
    <t>Līdzekļu neparedzētiem gadījumiem izlietojums</t>
  </si>
  <si>
    <t>2011.gada izpilde</t>
  </si>
  <si>
    <t xml:space="preserve"> +/-</t>
  </si>
  <si>
    <t>%</t>
  </si>
  <si>
    <t>Valsts pamatbudžeta ieņēmumu un izdevumu atšifrējums pa programmām un apakšprogrammām 2011.gadā: 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</si>
</sst>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left" wrapText="1"/>
    </xf>
    <xf numFmtId="3" fontId="0" fillId="33" borderId="10" xfId="0" applyNumberFormat="1" applyFill="1" applyBorder="1" applyAlignment="1">
      <alignment horizontal="right" wrapText="1"/>
    </xf>
    <xf numFmtId="0" fontId="0" fillId="34" borderId="11" xfId="0" applyFill="1" applyBorder="1" applyAlignment="1">
      <alignment horizontal="left" wrapText="1"/>
    </xf>
    <xf numFmtId="0" fontId="0" fillId="34" borderId="12" xfId="0" applyFill="1" applyBorder="1" applyAlignment="1">
      <alignment horizontal="left" wrapText="1"/>
    </xf>
    <xf numFmtId="0" fontId="0" fillId="34" borderId="13" xfId="0" applyFill="1" applyBorder="1" applyAlignment="1">
      <alignment horizontal="center" wrapText="1"/>
    </xf>
    <xf numFmtId="0" fontId="0" fillId="34" borderId="12" xfId="0" applyFill="1" applyBorder="1" applyAlignment="1">
      <alignment horizontal="left"/>
    </xf>
    <xf numFmtId="0" fontId="36" fillId="34" borderId="13" xfId="0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right" wrapText="1"/>
    </xf>
    <xf numFmtId="0" fontId="37" fillId="35" borderId="10" xfId="0" applyFont="1" applyFill="1" applyBorder="1" applyAlignment="1">
      <alignment horizontal="center" vertical="center" wrapText="1"/>
    </xf>
    <xf numFmtId="9" fontId="0" fillId="33" borderId="10" xfId="57" applyFont="1" applyFill="1" applyBorder="1" applyAlignment="1">
      <alignment horizontal="right" wrapText="1"/>
    </xf>
    <xf numFmtId="9" fontId="3" fillId="33" borderId="10" xfId="57" applyFont="1" applyFill="1" applyBorder="1" applyAlignment="1">
      <alignment horizontal="right" wrapText="1"/>
    </xf>
    <xf numFmtId="0" fontId="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0.00390625" style="0" customWidth="1"/>
    <col min="2" max="2" width="46.00390625" style="0" customWidth="1"/>
    <col min="3" max="6" width="11.57421875" style="0" customWidth="1"/>
  </cols>
  <sheetData>
    <row r="1" ht="15.75">
      <c r="A1" s="15" t="s">
        <v>47</v>
      </c>
    </row>
    <row r="2" spans="3:6" ht="15">
      <c r="C2" s="1"/>
      <c r="D2" s="1"/>
      <c r="E2" s="1"/>
      <c r="F2" s="1"/>
    </row>
    <row r="3" spans="1:6" s="3" customFormat="1" ht="75">
      <c r="A3" s="2" t="s">
        <v>0</v>
      </c>
      <c r="B3" s="2" t="s">
        <v>1</v>
      </c>
      <c r="C3" s="2" t="s">
        <v>2</v>
      </c>
      <c r="D3" s="2" t="s">
        <v>44</v>
      </c>
      <c r="E3" s="2" t="s">
        <v>45</v>
      </c>
      <c r="F3" s="2" t="s">
        <v>46</v>
      </c>
    </row>
    <row r="4" spans="1:6" s="3" customFormat="1" ht="11.25" customHeight="1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</row>
    <row r="5" spans="1:6" ht="15">
      <c r="A5" s="4" t="s">
        <v>3</v>
      </c>
      <c r="B5" s="4" t="s">
        <v>4</v>
      </c>
      <c r="C5" s="5">
        <f>C6</f>
        <v>2366876</v>
      </c>
      <c r="D5" s="5">
        <f>D6</f>
        <v>2366876</v>
      </c>
      <c r="E5" s="5">
        <f>C5-D5</f>
        <v>0</v>
      </c>
      <c r="F5" s="13">
        <f>D5/C5</f>
        <v>1</v>
      </c>
    </row>
    <row r="6" spans="1:6" ht="15">
      <c r="A6" s="4" t="s">
        <v>5</v>
      </c>
      <c r="B6" s="4" t="s">
        <v>6</v>
      </c>
      <c r="C6" s="5">
        <f>C7</f>
        <v>2366876</v>
      </c>
      <c r="D6" s="5">
        <f>D7</f>
        <v>2366876</v>
      </c>
      <c r="E6" s="5">
        <f aca="true" t="shared" si="0" ref="E6:E69">C6-D6</f>
        <v>0</v>
      </c>
      <c r="F6" s="13">
        <f aca="true" t="shared" si="1" ref="F6:F69">D6/C6</f>
        <v>1</v>
      </c>
    </row>
    <row r="7" spans="1:6" ht="30">
      <c r="A7" s="4" t="s">
        <v>7</v>
      </c>
      <c r="B7" s="4" t="s">
        <v>8</v>
      </c>
      <c r="C7" s="5">
        <f>C21+C31+C45+C55+C65+C75</f>
        <v>2366876</v>
      </c>
      <c r="D7" s="5">
        <f>C7</f>
        <v>2366876</v>
      </c>
      <c r="E7" s="5">
        <f t="shared" si="0"/>
        <v>0</v>
      </c>
      <c r="F7" s="13">
        <f t="shared" si="1"/>
        <v>1</v>
      </c>
    </row>
    <row r="8" spans="1:6" ht="15">
      <c r="A8" s="4" t="s">
        <v>9</v>
      </c>
      <c r="B8" s="4" t="s">
        <v>10</v>
      </c>
      <c r="C8" s="5">
        <f>C9+C16</f>
        <v>2366876</v>
      </c>
      <c r="D8" s="5">
        <f>D9+D16</f>
        <v>2137747</v>
      </c>
      <c r="E8" s="5">
        <f t="shared" si="0"/>
        <v>229129</v>
      </c>
      <c r="F8" s="13">
        <f t="shared" si="1"/>
        <v>0.903193492181255</v>
      </c>
    </row>
    <row r="9" spans="1:6" ht="15">
      <c r="A9" s="4" t="s">
        <v>11</v>
      </c>
      <c r="B9" s="4" t="s">
        <v>12</v>
      </c>
      <c r="C9" s="5">
        <f>C10+C14</f>
        <v>2348756</v>
      </c>
      <c r="D9" s="5">
        <f>D10+D14</f>
        <v>2119627</v>
      </c>
      <c r="E9" s="5">
        <f t="shared" si="0"/>
        <v>229129</v>
      </c>
      <c r="F9" s="13">
        <f t="shared" si="1"/>
        <v>0.9024466568685722</v>
      </c>
    </row>
    <row r="10" spans="1:6" ht="15">
      <c r="A10" s="4" t="s">
        <v>13</v>
      </c>
      <c r="B10" s="4" t="s">
        <v>14</v>
      </c>
      <c r="C10" s="5">
        <f>C11+C13</f>
        <v>2303756</v>
      </c>
      <c r="D10" s="5">
        <f>D11+D13</f>
        <v>2074984</v>
      </c>
      <c r="E10" s="5">
        <f t="shared" si="0"/>
        <v>228772</v>
      </c>
      <c r="F10" s="13">
        <f t="shared" si="1"/>
        <v>0.90069608066132</v>
      </c>
    </row>
    <row r="11" spans="1:6" ht="15">
      <c r="A11" s="4" t="s">
        <v>15</v>
      </c>
      <c r="B11" s="4" t="s">
        <v>16</v>
      </c>
      <c r="C11" s="5">
        <f aca="true" t="shared" si="2" ref="C11:D13">C25+C35+C49+C59+C69+C79</f>
        <v>997716</v>
      </c>
      <c r="D11" s="5">
        <f t="shared" si="2"/>
        <v>989890</v>
      </c>
      <c r="E11" s="5">
        <f t="shared" si="0"/>
        <v>7826</v>
      </c>
      <c r="F11" s="13">
        <f t="shared" si="1"/>
        <v>0.9921560844969911</v>
      </c>
    </row>
    <row r="12" spans="1:6" ht="15">
      <c r="A12" s="4" t="s">
        <v>17</v>
      </c>
      <c r="B12" s="4" t="s">
        <v>18</v>
      </c>
      <c r="C12" s="5">
        <f t="shared" si="2"/>
        <v>782916</v>
      </c>
      <c r="D12" s="5">
        <f t="shared" si="2"/>
        <v>777682</v>
      </c>
      <c r="E12" s="5">
        <f t="shared" si="0"/>
        <v>5234</v>
      </c>
      <c r="F12" s="13">
        <f t="shared" si="1"/>
        <v>0.9933147361913667</v>
      </c>
    </row>
    <row r="13" spans="1:6" ht="15">
      <c r="A13" s="4" t="s">
        <v>19</v>
      </c>
      <c r="B13" s="4" t="s">
        <v>20</v>
      </c>
      <c r="C13" s="5">
        <f t="shared" si="2"/>
        <v>1306040</v>
      </c>
      <c r="D13" s="5">
        <f t="shared" si="2"/>
        <v>1085094</v>
      </c>
      <c r="E13" s="5">
        <f t="shared" si="0"/>
        <v>220946</v>
      </c>
      <c r="F13" s="13">
        <f t="shared" si="1"/>
        <v>0.830827539738446</v>
      </c>
    </row>
    <row r="14" spans="1:6" ht="15">
      <c r="A14" s="4" t="s">
        <v>21</v>
      </c>
      <c r="B14" s="4" t="s">
        <v>22</v>
      </c>
      <c r="C14" s="5">
        <f>C15</f>
        <v>45000</v>
      </c>
      <c r="D14" s="5">
        <f>D15</f>
        <v>44643</v>
      </c>
      <c r="E14" s="5">
        <f t="shared" si="0"/>
        <v>357</v>
      </c>
      <c r="F14" s="13">
        <f t="shared" si="1"/>
        <v>0.9920666666666667</v>
      </c>
    </row>
    <row r="15" spans="1:6" ht="15">
      <c r="A15" s="4" t="s">
        <v>23</v>
      </c>
      <c r="B15" s="4" t="s">
        <v>24</v>
      </c>
      <c r="C15" s="5">
        <f>C39+C82</f>
        <v>45000</v>
      </c>
      <c r="D15" s="5">
        <f>D39+D83</f>
        <v>44643</v>
      </c>
      <c r="E15" s="5">
        <f t="shared" si="0"/>
        <v>357</v>
      </c>
      <c r="F15" s="13">
        <f t="shared" si="1"/>
        <v>0.9920666666666667</v>
      </c>
    </row>
    <row r="16" spans="1:6" ht="15">
      <c r="A16" s="4" t="s">
        <v>25</v>
      </c>
      <c r="B16" s="4" t="s">
        <v>26</v>
      </c>
      <c r="C16" s="5">
        <f>C17</f>
        <v>18120</v>
      </c>
      <c r="D16" s="5">
        <f>D17</f>
        <v>18120</v>
      </c>
      <c r="E16" s="5">
        <f t="shared" si="0"/>
        <v>0</v>
      </c>
      <c r="F16" s="13">
        <f t="shared" si="1"/>
        <v>1</v>
      </c>
    </row>
    <row r="17" spans="1:6" ht="15">
      <c r="A17" s="4" t="s">
        <v>27</v>
      </c>
      <c r="B17" s="4" t="s">
        <v>28</v>
      </c>
      <c r="C17" s="5">
        <f>C41</f>
        <v>18120</v>
      </c>
      <c r="D17" s="5">
        <f>D41</f>
        <v>18120</v>
      </c>
      <c r="E17" s="5">
        <f t="shared" si="0"/>
        <v>0</v>
      </c>
      <c r="F17" s="13">
        <f t="shared" si="1"/>
        <v>1</v>
      </c>
    </row>
    <row r="18" spans="1:6" ht="15">
      <c r="A18" s="6" t="s">
        <v>29</v>
      </c>
      <c r="B18" s="7" t="s">
        <v>30</v>
      </c>
      <c r="C18" s="8"/>
      <c r="D18" s="8"/>
      <c r="E18" s="8"/>
      <c r="F18" s="8"/>
    </row>
    <row r="19" spans="1:6" ht="15">
      <c r="A19" s="4" t="s">
        <v>3</v>
      </c>
      <c r="B19" s="4" t="s">
        <v>4</v>
      </c>
      <c r="C19" s="11">
        <f>C20</f>
        <v>12000</v>
      </c>
      <c r="D19" s="11">
        <f>D20</f>
        <v>12000</v>
      </c>
      <c r="E19" s="11">
        <f t="shared" si="0"/>
        <v>0</v>
      </c>
      <c r="F19" s="14">
        <f t="shared" si="1"/>
        <v>1</v>
      </c>
    </row>
    <row r="20" spans="1:6" ht="15">
      <c r="A20" s="4" t="s">
        <v>5</v>
      </c>
      <c r="B20" s="4" t="s">
        <v>6</v>
      </c>
      <c r="C20" s="11">
        <f>C21</f>
        <v>12000</v>
      </c>
      <c r="D20" s="11">
        <f>D21</f>
        <v>12000</v>
      </c>
      <c r="E20" s="11">
        <f t="shared" si="0"/>
        <v>0</v>
      </c>
      <c r="F20" s="14">
        <f t="shared" si="1"/>
        <v>1</v>
      </c>
    </row>
    <row r="21" spans="1:6" ht="30">
      <c r="A21" s="4" t="s">
        <v>7</v>
      </c>
      <c r="B21" s="4" t="s">
        <v>8</v>
      </c>
      <c r="C21" s="11">
        <f>C22</f>
        <v>12000</v>
      </c>
      <c r="D21" s="11">
        <f>C21</f>
        <v>12000</v>
      </c>
      <c r="E21" s="11">
        <f t="shared" si="0"/>
        <v>0</v>
      </c>
      <c r="F21" s="14">
        <f t="shared" si="1"/>
        <v>1</v>
      </c>
    </row>
    <row r="22" spans="1:6" ht="15">
      <c r="A22" s="4" t="s">
        <v>9</v>
      </c>
      <c r="B22" s="4" t="s">
        <v>10</v>
      </c>
      <c r="C22" s="11">
        <f>C23</f>
        <v>12000</v>
      </c>
      <c r="D22" s="11">
        <f>D23</f>
        <v>11420</v>
      </c>
      <c r="E22" s="11">
        <f t="shared" si="0"/>
        <v>580</v>
      </c>
      <c r="F22" s="14">
        <f t="shared" si="1"/>
        <v>0.9516666666666667</v>
      </c>
    </row>
    <row r="23" spans="1:6" ht="15">
      <c r="A23" s="4" t="s">
        <v>11</v>
      </c>
      <c r="B23" s="4" t="s">
        <v>12</v>
      </c>
      <c r="C23" s="11">
        <f>C24</f>
        <v>12000</v>
      </c>
      <c r="D23" s="11">
        <f>D24</f>
        <v>11420</v>
      </c>
      <c r="E23" s="11">
        <f t="shared" si="0"/>
        <v>580</v>
      </c>
      <c r="F23" s="14">
        <f t="shared" si="1"/>
        <v>0.9516666666666667</v>
      </c>
    </row>
    <row r="24" spans="1:6" ht="15">
      <c r="A24" s="4" t="s">
        <v>13</v>
      </c>
      <c r="B24" s="4" t="s">
        <v>14</v>
      </c>
      <c r="C24" s="11">
        <f>C25+C27</f>
        <v>12000</v>
      </c>
      <c r="D24" s="11">
        <f>D25+D27</f>
        <v>11420</v>
      </c>
      <c r="E24" s="11">
        <f t="shared" si="0"/>
        <v>580</v>
      </c>
      <c r="F24" s="14">
        <f t="shared" si="1"/>
        <v>0.9516666666666667</v>
      </c>
    </row>
    <row r="25" spans="1:6" ht="15">
      <c r="A25" s="4" t="s">
        <v>31</v>
      </c>
      <c r="B25" s="4" t="s">
        <v>16</v>
      </c>
      <c r="C25" s="11">
        <v>2500</v>
      </c>
      <c r="D25" s="11">
        <v>2007</v>
      </c>
      <c r="E25" s="11">
        <f t="shared" si="0"/>
        <v>493</v>
      </c>
      <c r="F25" s="14">
        <f t="shared" si="1"/>
        <v>0.8028</v>
      </c>
    </row>
    <row r="26" spans="1:6" ht="15">
      <c r="A26" s="4" t="s">
        <v>32</v>
      </c>
      <c r="B26" s="4" t="s">
        <v>18</v>
      </c>
      <c r="C26" s="11">
        <v>2014</v>
      </c>
      <c r="D26" s="11">
        <v>2007</v>
      </c>
      <c r="E26" s="11">
        <f t="shared" si="0"/>
        <v>7</v>
      </c>
      <c r="F26" s="14">
        <f t="shared" si="1"/>
        <v>0.9965243296921549</v>
      </c>
    </row>
    <row r="27" spans="1:6" ht="15">
      <c r="A27" s="4" t="s">
        <v>33</v>
      </c>
      <c r="B27" s="4" t="s">
        <v>20</v>
      </c>
      <c r="C27" s="11">
        <v>9500</v>
      </c>
      <c r="D27" s="11">
        <v>9413</v>
      </c>
      <c r="E27" s="11">
        <f t="shared" si="0"/>
        <v>87</v>
      </c>
      <c r="F27" s="14">
        <f t="shared" si="1"/>
        <v>0.9908421052631579</v>
      </c>
    </row>
    <row r="28" spans="1:6" ht="15">
      <c r="A28" s="6" t="s">
        <v>34</v>
      </c>
      <c r="B28" s="7" t="s">
        <v>35</v>
      </c>
      <c r="C28" s="8"/>
      <c r="D28" s="8"/>
      <c r="E28" s="8"/>
      <c r="F28" s="8"/>
    </row>
    <row r="29" spans="1:6" ht="15">
      <c r="A29" s="4" t="s">
        <v>3</v>
      </c>
      <c r="B29" s="4" t="s">
        <v>4</v>
      </c>
      <c r="C29" s="5">
        <f>C30</f>
        <v>2229370</v>
      </c>
      <c r="D29" s="5">
        <f>D30</f>
        <v>2229370</v>
      </c>
      <c r="E29" s="5">
        <f t="shared" si="0"/>
        <v>0</v>
      </c>
      <c r="F29" s="13">
        <f t="shared" si="1"/>
        <v>1</v>
      </c>
    </row>
    <row r="30" spans="1:6" ht="15">
      <c r="A30" s="4" t="s">
        <v>5</v>
      </c>
      <c r="B30" s="4" t="s">
        <v>6</v>
      </c>
      <c r="C30" s="5">
        <f>C31</f>
        <v>2229370</v>
      </c>
      <c r="D30" s="5">
        <f>D31</f>
        <v>2229370</v>
      </c>
      <c r="E30" s="5">
        <f t="shared" si="0"/>
        <v>0</v>
      </c>
      <c r="F30" s="13">
        <f t="shared" si="1"/>
        <v>1</v>
      </c>
    </row>
    <row r="31" spans="1:6" ht="30">
      <c r="A31" s="4" t="s">
        <v>7</v>
      </c>
      <c r="B31" s="4" t="s">
        <v>8</v>
      </c>
      <c r="C31" s="5">
        <f>C32</f>
        <v>2229370</v>
      </c>
      <c r="D31" s="5">
        <f>C31</f>
        <v>2229370</v>
      </c>
      <c r="E31" s="5">
        <f t="shared" si="0"/>
        <v>0</v>
      </c>
      <c r="F31" s="13">
        <f t="shared" si="1"/>
        <v>1</v>
      </c>
    </row>
    <row r="32" spans="1:6" ht="15">
      <c r="A32" s="4" t="s">
        <v>9</v>
      </c>
      <c r="B32" s="4" t="s">
        <v>10</v>
      </c>
      <c r="C32" s="5">
        <f>C33+C40</f>
        <v>2229370</v>
      </c>
      <c r="D32" s="5">
        <f>D33+D40</f>
        <v>2009605</v>
      </c>
      <c r="E32" s="5">
        <f t="shared" si="0"/>
        <v>219765</v>
      </c>
      <c r="F32" s="13">
        <f t="shared" si="1"/>
        <v>0.9014228234882501</v>
      </c>
    </row>
    <row r="33" spans="1:6" ht="15">
      <c r="A33" s="4" t="s">
        <v>11</v>
      </c>
      <c r="B33" s="4" t="s">
        <v>12</v>
      </c>
      <c r="C33" s="11">
        <f>C34+C38</f>
        <v>2211250</v>
      </c>
      <c r="D33" s="11">
        <f>D34+D38</f>
        <v>1991485</v>
      </c>
      <c r="E33" s="11">
        <f t="shared" si="0"/>
        <v>219765</v>
      </c>
      <c r="F33" s="14">
        <f t="shared" si="1"/>
        <v>0.9006150367439231</v>
      </c>
    </row>
    <row r="34" spans="1:6" ht="15">
      <c r="A34" s="4" t="s">
        <v>13</v>
      </c>
      <c r="B34" s="4" t="s">
        <v>14</v>
      </c>
      <c r="C34" s="11">
        <f>C35+C37</f>
        <v>2175250</v>
      </c>
      <c r="D34" s="11">
        <f>D35+D37</f>
        <v>1955485</v>
      </c>
      <c r="E34" s="11">
        <f t="shared" si="0"/>
        <v>219765</v>
      </c>
      <c r="F34" s="14">
        <f t="shared" si="1"/>
        <v>0.8989702333065165</v>
      </c>
    </row>
    <row r="35" spans="1:6" ht="15">
      <c r="A35" s="4" t="s">
        <v>31</v>
      </c>
      <c r="B35" s="4" t="s">
        <v>16</v>
      </c>
      <c r="C35" s="11">
        <v>888490</v>
      </c>
      <c r="D35" s="11">
        <v>888340</v>
      </c>
      <c r="E35" s="11">
        <f t="shared" si="0"/>
        <v>150</v>
      </c>
      <c r="F35" s="14">
        <f t="shared" si="1"/>
        <v>0.9998311742394399</v>
      </c>
    </row>
    <row r="36" spans="1:6" ht="15">
      <c r="A36" s="4" t="s">
        <v>32</v>
      </c>
      <c r="B36" s="4" t="s">
        <v>18</v>
      </c>
      <c r="C36" s="11">
        <v>710666</v>
      </c>
      <c r="D36" s="11">
        <v>710516</v>
      </c>
      <c r="E36" s="11">
        <f t="shared" si="0"/>
        <v>150</v>
      </c>
      <c r="F36" s="14">
        <f t="shared" si="1"/>
        <v>0.9997889303836119</v>
      </c>
    </row>
    <row r="37" spans="1:6" ht="15">
      <c r="A37" s="4" t="s">
        <v>19</v>
      </c>
      <c r="B37" s="4" t="s">
        <v>20</v>
      </c>
      <c r="C37" s="11">
        <v>1286760</v>
      </c>
      <c r="D37" s="11">
        <v>1067145</v>
      </c>
      <c r="E37" s="11">
        <f t="shared" si="0"/>
        <v>219615</v>
      </c>
      <c r="F37" s="14">
        <f t="shared" si="1"/>
        <v>0.8293271472535672</v>
      </c>
    </row>
    <row r="38" spans="1:6" ht="15">
      <c r="A38" s="4" t="s">
        <v>21</v>
      </c>
      <c r="B38" s="4" t="s">
        <v>22</v>
      </c>
      <c r="C38" s="5">
        <f>C39</f>
        <v>36000</v>
      </c>
      <c r="D38" s="5">
        <f>D39</f>
        <v>36000</v>
      </c>
      <c r="E38" s="5">
        <f t="shared" si="0"/>
        <v>0</v>
      </c>
      <c r="F38" s="13">
        <f t="shared" si="1"/>
        <v>1</v>
      </c>
    </row>
    <row r="39" spans="1:6" ht="15">
      <c r="A39" s="4" t="s">
        <v>23</v>
      </c>
      <c r="B39" s="4" t="s">
        <v>24</v>
      </c>
      <c r="C39" s="5">
        <v>36000</v>
      </c>
      <c r="D39" s="5">
        <v>36000</v>
      </c>
      <c r="E39" s="5">
        <f t="shared" si="0"/>
        <v>0</v>
      </c>
      <c r="F39" s="13">
        <f t="shared" si="1"/>
        <v>1</v>
      </c>
    </row>
    <row r="40" spans="1:6" ht="15">
      <c r="A40" s="4" t="s">
        <v>25</v>
      </c>
      <c r="B40" s="4" t="s">
        <v>26</v>
      </c>
      <c r="C40" s="5">
        <f>C41</f>
        <v>18120</v>
      </c>
      <c r="D40" s="5">
        <f>D41</f>
        <v>18120</v>
      </c>
      <c r="E40" s="5">
        <f t="shared" si="0"/>
        <v>0</v>
      </c>
      <c r="F40" s="13">
        <f t="shared" si="1"/>
        <v>1</v>
      </c>
    </row>
    <row r="41" spans="1:6" ht="15">
      <c r="A41" s="4" t="s">
        <v>27</v>
      </c>
      <c r="B41" s="4" t="s">
        <v>28</v>
      </c>
      <c r="C41" s="5">
        <v>18120</v>
      </c>
      <c r="D41" s="5">
        <v>18120</v>
      </c>
      <c r="E41" s="5">
        <f t="shared" si="0"/>
        <v>0</v>
      </c>
      <c r="F41" s="13">
        <f t="shared" si="1"/>
        <v>1</v>
      </c>
    </row>
    <row r="42" spans="1:6" ht="15">
      <c r="A42" s="6" t="s">
        <v>36</v>
      </c>
      <c r="B42" s="7" t="s">
        <v>37</v>
      </c>
      <c r="C42" s="8"/>
      <c r="D42" s="8"/>
      <c r="E42" s="8"/>
      <c r="F42" s="8"/>
    </row>
    <row r="43" spans="1:6" ht="15">
      <c r="A43" s="4" t="s">
        <v>3</v>
      </c>
      <c r="B43" s="4" t="s">
        <v>4</v>
      </c>
      <c r="C43" s="11">
        <f>C44</f>
        <v>9133</v>
      </c>
      <c r="D43" s="11">
        <f>D44</f>
        <v>9133</v>
      </c>
      <c r="E43" s="11">
        <f t="shared" si="0"/>
        <v>0</v>
      </c>
      <c r="F43" s="14">
        <f t="shared" si="1"/>
        <v>1</v>
      </c>
    </row>
    <row r="44" spans="1:6" ht="15">
      <c r="A44" s="4" t="s">
        <v>5</v>
      </c>
      <c r="B44" s="4" t="s">
        <v>6</v>
      </c>
      <c r="C44" s="11">
        <f>C45</f>
        <v>9133</v>
      </c>
      <c r="D44" s="11">
        <f>D45</f>
        <v>9133</v>
      </c>
      <c r="E44" s="11">
        <f t="shared" si="0"/>
        <v>0</v>
      </c>
      <c r="F44" s="14">
        <f t="shared" si="1"/>
        <v>1</v>
      </c>
    </row>
    <row r="45" spans="1:6" ht="30">
      <c r="A45" s="4" t="s">
        <v>7</v>
      </c>
      <c r="B45" s="4" t="s">
        <v>8</v>
      </c>
      <c r="C45" s="11">
        <f>C46</f>
        <v>9133</v>
      </c>
      <c r="D45" s="11">
        <f>C45</f>
        <v>9133</v>
      </c>
      <c r="E45" s="11">
        <f t="shared" si="0"/>
        <v>0</v>
      </c>
      <c r="F45" s="14">
        <f t="shared" si="1"/>
        <v>1</v>
      </c>
    </row>
    <row r="46" spans="1:6" ht="15">
      <c r="A46" s="4" t="s">
        <v>9</v>
      </c>
      <c r="B46" s="4" t="s">
        <v>10</v>
      </c>
      <c r="C46" s="11">
        <f>C47</f>
        <v>9133</v>
      </c>
      <c r="D46" s="11">
        <f>D47</f>
        <v>9083</v>
      </c>
      <c r="E46" s="11">
        <f t="shared" si="0"/>
        <v>50</v>
      </c>
      <c r="F46" s="14">
        <f t="shared" si="1"/>
        <v>0.9945253476404249</v>
      </c>
    </row>
    <row r="47" spans="1:6" ht="15">
      <c r="A47" s="4" t="s">
        <v>11</v>
      </c>
      <c r="B47" s="4" t="s">
        <v>12</v>
      </c>
      <c r="C47" s="11">
        <f>C48</f>
        <v>9133</v>
      </c>
      <c r="D47" s="11">
        <f>D48</f>
        <v>9083</v>
      </c>
      <c r="E47" s="11">
        <f t="shared" si="0"/>
        <v>50</v>
      </c>
      <c r="F47" s="14">
        <f t="shared" si="1"/>
        <v>0.9945253476404249</v>
      </c>
    </row>
    <row r="48" spans="1:6" ht="15">
      <c r="A48" s="4" t="s">
        <v>13</v>
      </c>
      <c r="B48" s="4" t="s">
        <v>14</v>
      </c>
      <c r="C48" s="11">
        <f>C49+C51</f>
        <v>9133</v>
      </c>
      <c r="D48" s="11">
        <f>D49+D51</f>
        <v>9083</v>
      </c>
      <c r="E48" s="11">
        <f t="shared" si="0"/>
        <v>50</v>
      </c>
      <c r="F48" s="14">
        <f t="shared" si="1"/>
        <v>0.9945253476404249</v>
      </c>
    </row>
    <row r="49" spans="1:6" ht="15">
      <c r="A49" s="4" t="s">
        <v>15</v>
      </c>
      <c r="B49" s="4" t="s">
        <v>16</v>
      </c>
      <c r="C49" s="11">
        <v>8773</v>
      </c>
      <c r="D49" s="11">
        <v>8763</v>
      </c>
      <c r="E49" s="11">
        <f t="shared" si="0"/>
        <v>10</v>
      </c>
      <c r="F49" s="14">
        <f t="shared" si="1"/>
        <v>0.9988601390630343</v>
      </c>
    </row>
    <row r="50" spans="1:6" ht="15">
      <c r="A50" s="4" t="s">
        <v>32</v>
      </c>
      <c r="B50" s="4" t="s">
        <v>18</v>
      </c>
      <c r="C50" s="11">
        <v>7070</v>
      </c>
      <c r="D50" s="11">
        <v>7060</v>
      </c>
      <c r="E50" s="11">
        <f t="shared" si="0"/>
        <v>10</v>
      </c>
      <c r="F50" s="14">
        <f t="shared" si="1"/>
        <v>0.9985855728429985</v>
      </c>
    </row>
    <row r="51" spans="1:6" ht="15">
      <c r="A51" s="4" t="s">
        <v>33</v>
      </c>
      <c r="B51" s="4" t="s">
        <v>20</v>
      </c>
      <c r="C51" s="11">
        <v>360</v>
      </c>
      <c r="D51" s="11">
        <v>320</v>
      </c>
      <c r="E51" s="11">
        <f t="shared" si="0"/>
        <v>40</v>
      </c>
      <c r="F51" s="14">
        <f t="shared" si="1"/>
        <v>0.8888888888888888</v>
      </c>
    </row>
    <row r="52" spans="1:6" ht="15">
      <c r="A52" s="6" t="s">
        <v>38</v>
      </c>
      <c r="B52" s="9" t="s">
        <v>39</v>
      </c>
      <c r="C52" s="10"/>
      <c r="D52" s="10"/>
      <c r="E52" s="10"/>
      <c r="F52" s="10"/>
    </row>
    <row r="53" spans="1:6" ht="15">
      <c r="A53" s="4" t="s">
        <v>3</v>
      </c>
      <c r="B53" s="4" t="s">
        <v>4</v>
      </c>
      <c r="C53" s="11">
        <f>C54</f>
        <v>29839</v>
      </c>
      <c r="D53" s="11">
        <f>D54</f>
        <v>29839</v>
      </c>
      <c r="E53" s="11">
        <f t="shared" si="0"/>
        <v>0</v>
      </c>
      <c r="F53" s="14">
        <f t="shared" si="1"/>
        <v>1</v>
      </c>
    </row>
    <row r="54" spans="1:6" ht="15">
      <c r="A54" s="4" t="s">
        <v>5</v>
      </c>
      <c r="B54" s="4" t="s">
        <v>6</v>
      </c>
      <c r="C54" s="11">
        <f>C55</f>
        <v>29839</v>
      </c>
      <c r="D54" s="11">
        <f>D55</f>
        <v>29839</v>
      </c>
      <c r="E54" s="11">
        <f t="shared" si="0"/>
        <v>0</v>
      </c>
      <c r="F54" s="14">
        <f t="shared" si="1"/>
        <v>1</v>
      </c>
    </row>
    <row r="55" spans="1:6" ht="30">
      <c r="A55" s="4" t="s">
        <v>7</v>
      </c>
      <c r="B55" s="4" t="s">
        <v>8</v>
      </c>
      <c r="C55" s="11">
        <f>C56</f>
        <v>29839</v>
      </c>
      <c r="D55" s="11">
        <f>C55</f>
        <v>29839</v>
      </c>
      <c r="E55" s="11">
        <f t="shared" si="0"/>
        <v>0</v>
      </c>
      <c r="F55" s="14">
        <f t="shared" si="1"/>
        <v>1</v>
      </c>
    </row>
    <row r="56" spans="1:6" ht="15">
      <c r="A56" s="4" t="s">
        <v>9</v>
      </c>
      <c r="B56" s="4" t="s">
        <v>10</v>
      </c>
      <c r="C56" s="11">
        <f>C57</f>
        <v>29839</v>
      </c>
      <c r="D56" s="11">
        <f>D57</f>
        <v>22809</v>
      </c>
      <c r="E56" s="11">
        <f t="shared" si="0"/>
        <v>7030</v>
      </c>
      <c r="F56" s="14">
        <f t="shared" si="1"/>
        <v>0.7644022923020208</v>
      </c>
    </row>
    <row r="57" spans="1:6" ht="15">
      <c r="A57" s="4" t="s">
        <v>11</v>
      </c>
      <c r="B57" s="4" t="s">
        <v>12</v>
      </c>
      <c r="C57" s="11">
        <f>C58</f>
        <v>29839</v>
      </c>
      <c r="D57" s="11">
        <f>D58</f>
        <v>22809</v>
      </c>
      <c r="E57" s="11">
        <f t="shared" si="0"/>
        <v>7030</v>
      </c>
      <c r="F57" s="14">
        <f t="shared" si="1"/>
        <v>0.7644022923020208</v>
      </c>
    </row>
    <row r="58" spans="1:6" ht="15">
      <c r="A58" s="4" t="s">
        <v>13</v>
      </c>
      <c r="B58" s="4" t="s">
        <v>14</v>
      </c>
      <c r="C58" s="11">
        <f>C59+C61</f>
        <v>29839</v>
      </c>
      <c r="D58" s="11">
        <f>D59+D61</f>
        <v>22809</v>
      </c>
      <c r="E58" s="11">
        <f t="shared" si="0"/>
        <v>7030</v>
      </c>
      <c r="F58" s="14">
        <f t="shared" si="1"/>
        <v>0.7644022923020208</v>
      </c>
    </row>
    <row r="59" spans="1:6" ht="15">
      <c r="A59" s="4" t="s">
        <v>15</v>
      </c>
      <c r="B59" s="4" t="s">
        <v>16</v>
      </c>
      <c r="C59" s="11">
        <v>28479</v>
      </c>
      <c r="D59" s="11">
        <v>21583</v>
      </c>
      <c r="E59" s="11">
        <f t="shared" si="0"/>
        <v>6896</v>
      </c>
      <c r="F59" s="14">
        <f t="shared" si="1"/>
        <v>0.7578566663155307</v>
      </c>
    </row>
    <row r="60" spans="1:6" ht="15">
      <c r="A60" s="4" t="s">
        <v>32</v>
      </c>
      <c r="B60" s="4" t="s">
        <v>18</v>
      </c>
      <c r="C60" s="11">
        <v>24950</v>
      </c>
      <c r="D60" s="11">
        <v>19906</v>
      </c>
      <c r="E60" s="11">
        <f t="shared" si="0"/>
        <v>5044</v>
      </c>
      <c r="F60" s="14">
        <f t="shared" si="1"/>
        <v>0.7978356713426854</v>
      </c>
    </row>
    <row r="61" spans="1:6" ht="15">
      <c r="A61" s="4" t="s">
        <v>33</v>
      </c>
      <c r="B61" s="4" t="s">
        <v>20</v>
      </c>
      <c r="C61" s="11">
        <v>1360</v>
      </c>
      <c r="D61" s="11">
        <v>1226</v>
      </c>
      <c r="E61" s="11">
        <f t="shared" si="0"/>
        <v>134</v>
      </c>
      <c r="F61" s="14">
        <f t="shared" si="1"/>
        <v>0.9014705882352941</v>
      </c>
    </row>
    <row r="62" spans="1:6" ht="15">
      <c r="A62" s="6" t="s">
        <v>40</v>
      </c>
      <c r="B62" s="9" t="s">
        <v>41</v>
      </c>
      <c r="C62" s="8"/>
      <c r="D62" s="8"/>
      <c r="E62" s="8"/>
      <c r="F62" s="8"/>
    </row>
    <row r="63" spans="1:6" ht="15">
      <c r="A63" s="4" t="s">
        <v>3</v>
      </c>
      <c r="B63" s="4" t="s">
        <v>4</v>
      </c>
      <c r="C63" s="11">
        <f>C64</f>
        <v>13390</v>
      </c>
      <c r="D63" s="11">
        <f>D64</f>
        <v>13390</v>
      </c>
      <c r="E63" s="11">
        <f t="shared" si="0"/>
        <v>0</v>
      </c>
      <c r="F63" s="14">
        <f t="shared" si="1"/>
        <v>1</v>
      </c>
    </row>
    <row r="64" spans="1:6" ht="15">
      <c r="A64" s="4" t="s">
        <v>5</v>
      </c>
      <c r="B64" s="4" t="s">
        <v>6</v>
      </c>
      <c r="C64" s="11">
        <f>C65</f>
        <v>13390</v>
      </c>
      <c r="D64" s="11">
        <f>D65</f>
        <v>13390</v>
      </c>
      <c r="E64" s="11">
        <f t="shared" si="0"/>
        <v>0</v>
      </c>
      <c r="F64" s="14">
        <f t="shared" si="1"/>
        <v>1</v>
      </c>
    </row>
    <row r="65" spans="1:6" ht="30">
      <c r="A65" s="4" t="s">
        <v>7</v>
      </c>
      <c r="B65" s="4" t="s">
        <v>8</v>
      </c>
      <c r="C65" s="11">
        <f>C66</f>
        <v>13390</v>
      </c>
      <c r="D65" s="11">
        <f>C65</f>
        <v>13390</v>
      </c>
      <c r="E65" s="11">
        <f t="shared" si="0"/>
        <v>0</v>
      </c>
      <c r="F65" s="14">
        <f t="shared" si="1"/>
        <v>1</v>
      </c>
    </row>
    <row r="66" spans="1:6" ht="15">
      <c r="A66" s="4" t="s">
        <v>9</v>
      </c>
      <c r="B66" s="4" t="s">
        <v>10</v>
      </c>
      <c r="C66" s="11">
        <f>C67</f>
        <v>13390</v>
      </c>
      <c r="D66" s="11">
        <f>D67</f>
        <v>13125</v>
      </c>
      <c r="E66" s="11">
        <f t="shared" si="0"/>
        <v>265</v>
      </c>
      <c r="F66" s="14">
        <f t="shared" si="1"/>
        <v>0.9802091112770724</v>
      </c>
    </row>
    <row r="67" spans="1:6" ht="15">
      <c r="A67" s="4" t="s">
        <v>11</v>
      </c>
      <c r="B67" s="4" t="s">
        <v>12</v>
      </c>
      <c r="C67" s="11">
        <f>C68</f>
        <v>13390</v>
      </c>
      <c r="D67" s="11">
        <f>D68</f>
        <v>13125</v>
      </c>
      <c r="E67" s="11">
        <f t="shared" si="0"/>
        <v>265</v>
      </c>
      <c r="F67" s="14">
        <f t="shared" si="1"/>
        <v>0.9802091112770724</v>
      </c>
    </row>
    <row r="68" spans="1:6" ht="15">
      <c r="A68" s="4" t="s">
        <v>13</v>
      </c>
      <c r="B68" s="4" t="s">
        <v>14</v>
      </c>
      <c r="C68" s="11">
        <f>C69+C71</f>
        <v>13390</v>
      </c>
      <c r="D68" s="11">
        <f>D69+D71</f>
        <v>13125</v>
      </c>
      <c r="E68" s="11">
        <f t="shared" si="0"/>
        <v>265</v>
      </c>
      <c r="F68" s="14">
        <f t="shared" si="1"/>
        <v>0.9802091112770724</v>
      </c>
    </row>
    <row r="69" spans="1:6" ht="15">
      <c r="A69" s="4" t="s">
        <v>15</v>
      </c>
      <c r="B69" s="4" t="s">
        <v>16</v>
      </c>
      <c r="C69" s="11">
        <f>9530+3000</f>
        <v>12530</v>
      </c>
      <c r="D69" s="11">
        <v>12268</v>
      </c>
      <c r="E69" s="11">
        <f t="shared" si="0"/>
        <v>262</v>
      </c>
      <c r="F69" s="14">
        <f t="shared" si="1"/>
        <v>0.9790901835594573</v>
      </c>
    </row>
    <row r="70" spans="1:6" ht="15">
      <c r="A70" s="4" t="s">
        <v>32</v>
      </c>
      <c r="B70" s="4" t="s">
        <v>18</v>
      </c>
      <c r="C70" s="11">
        <f>7680+2417</f>
        <v>10097</v>
      </c>
      <c r="D70" s="11">
        <v>10089</v>
      </c>
      <c r="E70" s="11">
        <f aca="true" t="shared" si="3" ref="E70:E83">C70-D70</f>
        <v>8</v>
      </c>
      <c r="F70" s="14">
        <f aca="true" t="shared" si="4" ref="F70:F83">D70/C70</f>
        <v>0.9992076854511242</v>
      </c>
    </row>
    <row r="71" spans="1:6" ht="15">
      <c r="A71" s="4" t="s">
        <v>33</v>
      </c>
      <c r="B71" s="4" t="s">
        <v>20</v>
      </c>
      <c r="C71" s="11">
        <v>860</v>
      </c>
      <c r="D71" s="11">
        <v>857</v>
      </c>
      <c r="E71" s="11">
        <f t="shared" si="3"/>
        <v>3</v>
      </c>
      <c r="F71" s="14">
        <f t="shared" si="4"/>
        <v>0.9965116279069768</v>
      </c>
    </row>
    <row r="72" spans="1:6" ht="15">
      <c r="A72" s="6" t="s">
        <v>42</v>
      </c>
      <c r="B72" s="7" t="s">
        <v>43</v>
      </c>
      <c r="C72" s="8"/>
      <c r="D72" s="8"/>
      <c r="E72" s="8"/>
      <c r="F72" s="8"/>
    </row>
    <row r="73" spans="1:6" ht="15">
      <c r="A73" s="4" t="s">
        <v>3</v>
      </c>
      <c r="B73" s="4" t="s">
        <v>4</v>
      </c>
      <c r="C73" s="5">
        <f>C74</f>
        <v>73144</v>
      </c>
      <c r="D73" s="5">
        <f>D74</f>
        <v>73144</v>
      </c>
      <c r="E73" s="5">
        <f t="shared" si="3"/>
        <v>0</v>
      </c>
      <c r="F73" s="13">
        <f t="shared" si="4"/>
        <v>1</v>
      </c>
    </row>
    <row r="74" spans="1:6" ht="15">
      <c r="A74" s="4" t="s">
        <v>5</v>
      </c>
      <c r="B74" s="4" t="s">
        <v>6</v>
      </c>
      <c r="C74" s="5">
        <f>C75</f>
        <v>73144</v>
      </c>
      <c r="D74" s="5">
        <f>D75</f>
        <v>73144</v>
      </c>
      <c r="E74" s="5">
        <f t="shared" si="3"/>
        <v>0</v>
      </c>
      <c r="F74" s="13">
        <f t="shared" si="4"/>
        <v>1</v>
      </c>
    </row>
    <row r="75" spans="1:6" ht="30">
      <c r="A75" s="4" t="s">
        <v>7</v>
      </c>
      <c r="B75" s="4" t="s">
        <v>8</v>
      </c>
      <c r="C75" s="5">
        <f>C76</f>
        <v>73144</v>
      </c>
      <c r="D75" s="5">
        <f>C75</f>
        <v>73144</v>
      </c>
      <c r="E75" s="5">
        <f t="shared" si="3"/>
        <v>0</v>
      </c>
      <c r="F75" s="13">
        <f t="shared" si="4"/>
        <v>1</v>
      </c>
    </row>
    <row r="76" spans="1:6" ht="15">
      <c r="A76" s="4" t="s">
        <v>9</v>
      </c>
      <c r="B76" s="4" t="s">
        <v>10</v>
      </c>
      <c r="C76" s="5">
        <f>C77</f>
        <v>73144</v>
      </c>
      <c r="D76" s="5">
        <f>D77</f>
        <v>71705</v>
      </c>
      <c r="E76" s="5">
        <f t="shared" si="3"/>
        <v>1439</v>
      </c>
      <c r="F76" s="13">
        <f t="shared" si="4"/>
        <v>0.9803264792737614</v>
      </c>
    </row>
    <row r="77" spans="1:6" ht="15">
      <c r="A77" s="4" t="s">
        <v>11</v>
      </c>
      <c r="B77" s="4" t="s">
        <v>12</v>
      </c>
      <c r="C77" s="5">
        <f>C78+C82</f>
        <v>73144</v>
      </c>
      <c r="D77" s="5">
        <f>D78+D82</f>
        <v>71705</v>
      </c>
      <c r="E77" s="5">
        <f t="shared" si="3"/>
        <v>1439</v>
      </c>
      <c r="F77" s="13">
        <f t="shared" si="4"/>
        <v>0.9803264792737614</v>
      </c>
    </row>
    <row r="78" spans="1:6" ht="15">
      <c r="A78" s="4" t="s">
        <v>13</v>
      </c>
      <c r="B78" s="4" t="s">
        <v>14</v>
      </c>
      <c r="C78" s="5">
        <f>C79+C81</f>
        <v>64144</v>
      </c>
      <c r="D78" s="5">
        <f>D79+D81</f>
        <v>63062</v>
      </c>
      <c r="E78" s="5">
        <f t="shared" si="3"/>
        <v>1082</v>
      </c>
      <c r="F78" s="13">
        <f t="shared" si="4"/>
        <v>0.9831317036667498</v>
      </c>
    </row>
    <row r="79" spans="1:6" ht="15">
      <c r="A79" s="4" t="s">
        <v>15</v>
      </c>
      <c r="B79" s="4" t="s">
        <v>16</v>
      </c>
      <c r="C79" s="11">
        <v>56944</v>
      </c>
      <c r="D79" s="11">
        <v>56929</v>
      </c>
      <c r="E79" s="11">
        <f t="shared" si="3"/>
        <v>15</v>
      </c>
      <c r="F79" s="14">
        <f t="shared" si="4"/>
        <v>0.9997365833099185</v>
      </c>
    </row>
    <row r="80" spans="1:6" ht="15">
      <c r="A80" s="4" t="s">
        <v>32</v>
      </c>
      <c r="B80" s="4" t="s">
        <v>18</v>
      </c>
      <c r="C80" s="11">
        <v>28119</v>
      </c>
      <c r="D80" s="11">
        <v>28104</v>
      </c>
      <c r="E80" s="11">
        <f t="shared" si="3"/>
        <v>15</v>
      </c>
      <c r="F80" s="14">
        <f t="shared" si="4"/>
        <v>0.9994665528646112</v>
      </c>
    </row>
    <row r="81" spans="1:6" ht="15">
      <c r="A81" s="4" t="s">
        <v>33</v>
      </c>
      <c r="B81" s="4" t="s">
        <v>20</v>
      </c>
      <c r="C81" s="5">
        <v>7200</v>
      </c>
      <c r="D81" s="5">
        <v>6133</v>
      </c>
      <c r="E81" s="5">
        <f t="shared" si="3"/>
        <v>1067</v>
      </c>
      <c r="F81" s="13">
        <f t="shared" si="4"/>
        <v>0.8518055555555556</v>
      </c>
    </row>
    <row r="82" spans="1:6" ht="15">
      <c r="A82" s="4" t="s">
        <v>21</v>
      </c>
      <c r="B82" s="4" t="s">
        <v>22</v>
      </c>
      <c r="C82" s="5">
        <f>C83</f>
        <v>9000</v>
      </c>
      <c r="D82" s="5">
        <f>D83</f>
        <v>8643</v>
      </c>
      <c r="E82" s="5">
        <f t="shared" si="3"/>
        <v>357</v>
      </c>
      <c r="F82" s="13">
        <f t="shared" si="4"/>
        <v>0.9603333333333334</v>
      </c>
    </row>
    <row r="83" spans="1:6" ht="15">
      <c r="A83" s="4" t="s">
        <v>23</v>
      </c>
      <c r="B83" s="4" t="s">
        <v>24</v>
      </c>
      <c r="C83" s="5">
        <v>9000</v>
      </c>
      <c r="D83" s="5">
        <v>8643</v>
      </c>
      <c r="E83" s="5">
        <f t="shared" si="3"/>
        <v>357</v>
      </c>
      <c r="F83" s="13">
        <f t="shared" si="4"/>
        <v>0.9603333333333334</v>
      </c>
    </row>
  </sheetData>
  <sheetProtection/>
  <printOptions/>
  <pageMargins left="0.51" right="0.14" top="0.2362204724409449" bottom="0.2755905511811024" header="0.15748031496062992" footer="0.15748031496062992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MZakaritis</dc:creator>
  <cp:keywords/>
  <dc:description/>
  <cp:lastModifiedBy>Oskars Volfs</cp:lastModifiedBy>
  <dcterms:created xsi:type="dcterms:W3CDTF">2012-06-26T08:44:22Z</dcterms:created>
  <dcterms:modified xsi:type="dcterms:W3CDTF">2012-07-02T06:30:48Z</dcterms:modified>
  <cp:category/>
  <cp:version/>
  <cp:contentType/>
  <cp:contentStatus/>
</cp:coreProperties>
</file>